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ordir\Desktop\"/>
    </mc:Choice>
  </mc:AlternateContent>
  <bookViews>
    <workbookView xWindow="0" yWindow="0" windowWidth="19200" windowHeight="7050"/>
  </bookViews>
  <sheets>
    <sheet name="ANAS" sheetId="3" r:id="rId1"/>
    <sheet name="RFI" sheetId="2" r:id="rId2"/>
    <sheet name="PROV SP" sheetId="4" r:id="rId3"/>
    <sheet name="Concessionaria" sheetId="6" r:id="rId4"/>
    <sheet name="ENTI LOCALI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3" l="1"/>
  <c r="B14" i="2"/>
  <c r="B43" i="5"/>
  <c r="B9" i="4"/>
</calcChain>
</file>

<file path=xl/comments1.xml><?xml version="1.0" encoding="utf-8"?>
<comments xmlns="http://schemas.openxmlformats.org/spreadsheetml/2006/main">
  <authors>
    <author/>
  </authors>
  <commentList>
    <comment ref="A15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D15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H15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5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E6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H6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E7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F7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G7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A10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D10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E10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F10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G10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H10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F11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G11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  <comment ref="H11" authorId="0" shapeId="0">
      <text>
        <r>
          <rPr>
            <sz val="10"/>
            <color indexed="8"/>
            <rFont val="Calibri"/>
            <family val="2"/>
          </rPr>
          <t>L'utente ha modificato questo valore.</t>
        </r>
      </text>
    </comment>
  </commentList>
</comments>
</file>

<file path=xl/sharedStrings.xml><?xml version="1.0" encoding="utf-8"?>
<sst xmlns="http://schemas.openxmlformats.org/spreadsheetml/2006/main" count="264" uniqueCount="144">
  <si>
    <t>Denominazione intervento</t>
  </si>
  <si>
    <t>Localizzazione</t>
  </si>
  <si>
    <t>Stadio dell'intervento</t>
  </si>
  <si>
    <t>Fase di realizzazione - inizio</t>
  </si>
  <si>
    <t>Fase di realizzazione - fine</t>
  </si>
  <si>
    <t>Livello di priorità</t>
  </si>
  <si>
    <t>Completamento raddoppio Genova-Ventimiglia: tratta Andora-Finale Ligure</t>
  </si>
  <si>
    <t>Linea Ferroviaria Genova Ventimiglia</t>
  </si>
  <si>
    <t>Progetto definitivo</t>
  </si>
  <si>
    <t>Savona</t>
  </si>
  <si>
    <t>Comune di Rondanina (GE)</t>
  </si>
  <si>
    <t>Progetto esecutivo</t>
  </si>
  <si>
    <t>Variante di tracciato di linea ferroviaria in area Fincantieri e nuova fermata Ge- Sestri Ovest</t>
  </si>
  <si>
    <t>Linea Genova Ventimiglia –  Tratta tra le stazioni di Genova Sestri Ponente/Aeroporto e Genova Pegli</t>
  </si>
  <si>
    <t>ND</t>
  </si>
  <si>
    <t>PFTE</t>
  </si>
  <si>
    <t>Provincia di Imperia (IM)</t>
  </si>
  <si>
    <t>Adeguamento infrastrutturale della stazione di Ventimiglia e modifica del sistema di alimentazione della stazione di Ventimiglia</t>
  </si>
  <si>
    <t>Ventimiglia(IM)</t>
  </si>
  <si>
    <t>Comune Loano (SV)</t>
  </si>
  <si>
    <t>Ceranesi</t>
  </si>
  <si>
    <t>Moconesi</t>
  </si>
  <si>
    <t>Comune Carrodano (SP)</t>
  </si>
  <si>
    <t>Mezzanego</t>
  </si>
  <si>
    <t>Linea Torino-Savona – Adeguamento prestazionale</t>
  </si>
  <si>
    <t xml:space="preserve">Linea ferroviaria Torino Savona </t>
  </si>
  <si>
    <t>Da pianificare/programmare</t>
  </si>
  <si>
    <t>Comune di Pietra Ligure (SV)</t>
  </si>
  <si>
    <t>Comune di Arcola (SP)</t>
  </si>
  <si>
    <t>Cogorno</t>
  </si>
  <si>
    <t>Comune di Framura (SP)</t>
  </si>
  <si>
    <t>Comune di Sarzana (SP)</t>
  </si>
  <si>
    <t>Propata</t>
  </si>
  <si>
    <t>Comune di Zignago (SP)</t>
  </si>
  <si>
    <t>Vallebona</t>
  </si>
  <si>
    <t>Comune di Varese Ligure (SP)</t>
  </si>
  <si>
    <t>Sant'olcese</t>
  </si>
  <si>
    <t>sant'olcese</t>
  </si>
  <si>
    <t>Completamento raddoppio asse ferroviario Pontremolese – 1^ e 2^ fase</t>
  </si>
  <si>
    <t>Linea ferroviaria La spezia - Parma</t>
  </si>
  <si>
    <t>avegno</t>
  </si>
  <si>
    <t>Loano</t>
  </si>
  <si>
    <t>Adeguamento sagoma linea Genova – Arquata Scrivia (Succursale) per transito rotabili a due piani</t>
  </si>
  <si>
    <t>Linea Genova -  Milano/Torino</t>
  </si>
  <si>
    <t>6/29/0204</t>
  </si>
  <si>
    <t>Comune di Villanova d'Albenga (SV)</t>
  </si>
  <si>
    <t>Pieve di Teco (Im)</t>
  </si>
  <si>
    <t>Savona-Albissola-Vado</t>
  </si>
  <si>
    <t>Imperia</t>
  </si>
  <si>
    <t xml:space="preserve">Sanremo e Ventimiglia </t>
  </si>
  <si>
    <t>Sanremo</t>
  </si>
  <si>
    <t>Noli - Finale Ligure</t>
  </si>
  <si>
    <t>Provincia di Imperia</t>
  </si>
  <si>
    <t>Provincia di Savona</t>
  </si>
  <si>
    <t>GE924-SS 1 - Viabilità di accesso all’Hub Portuale di La Spezia -  Lotto IV ( € 219.800.000)</t>
  </si>
  <si>
    <t>Provincia della Spezia</t>
  </si>
  <si>
    <t>Vezzano Ligure</t>
  </si>
  <si>
    <t>Comuni di Bolano, Santo Stefano Magra e Vezzano Ligure</t>
  </si>
  <si>
    <t>Santo stefano Magra</t>
  </si>
  <si>
    <t>Nuova fermata di Genova Teglia</t>
  </si>
  <si>
    <t>Linea Arquata Scrivia-Genova (via Busalla)</t>
  </si>
  <si>
    <t>Provincia di Genova</t>
  </si>
  <si>
    <t>Comune di Arcola</t>
  </si>
  <si>
    <t>Costo totale</t>
  </si>
  <si>
    <t>Quadruplicamento Tortona Voghera</t>
  </si>
  <si>
    <t>Linea ferroviaria Genova - Milano</t>
  </si>
  <si>
    <t>N.D.</t>
  </si>
  <si>
    <t>Prov Imperia</t>
  </si>
  <si>
    <t>Provincia Imperia</t>
  </si>
  <si>
    <t>37 INTERVENTI</t>
  </si>
  <si>
    <t>3 INTERVENTI</t>
  </si>
  <si>
    <t>8 INTERVENTI</t>
  </si>
  <si>
    <t>Nuova tratta autostradale Albenga-Carcare-Predosa</t>
  </si>
  <si>
    <t>19 INTERVENTI</t>
  </si>
  <si>
    <t>Da pianificare</t>
  </si>
  <si>
    <t>SOGGETTO ATTUATORE: RFI</t>
  </si>
  <si>
    <t>Finanziamento già stanziato</t>
  </si>
  <si>
    <t>SOGGETTO ATTUATORE: ANAS</t>
  </si>
  <si>
    <t>SOGGETTO ATTUATORE: NUOVA CONCESSIONE</t>
  </si>
  <si>
    <t>1 intervento</t>
  </si>
  <si>
    <t>SOGGETTO ATTUATORE: PROVINCIA DELLA SPEZIA</t>
  </si>
  <si>
    <t>SOGGETTI ATTUATORI: PROVINCE E COMUNI</t>
  </si>
  <si>
    <t>Finanziamento già Stanziato</t>
  </si>
  <si>
    <t>4.781.000 (Progettazione)</t>
  </si>
  <si>
    <t>4.985.000 (Progettazione)</t>
  </si>
  <si>
    <t>8.000.000 (progettazione)</t>
  </si>
  <si>
    <t>1. Interventi di manutenzione straordinaria finalizzati alla messa in sicurezza della viabilità comunale a servizio della frazione di Retezzo e relative infrastrutture annesse.</t>
  </si>
  <si>
    <t>2. LAVORI DI RIPRISTINO SEDE STRADALE SULLA SP 24 BORGOMARO AL KM 3</t>
  </si>
  <si>
    <t>3.Lavori di ripristino sede stradale SP 28 dal km 2 al km 3</t>
  </si>
  <si>
    <t>4. INTEGRAZIONE PROTEZIONE CADUTA MASSI DALLA SCARPATA A MONTE AL KM 3+700 DELLA SP 68 DI ROCCHETTA NERVINA</t>
  </si>
  <si>
    <t>5. RIPRISTINO DELLA TRANSITABILITA TRA IL KM 15 700 ED IL KM 31 500 DELLA SP 69  MEDIANTE PROTEZIONE SCARPATE A MONTE, CONSOLIDAMENTO VOLTE DELLE GALLERIE E SISTEMAZIONE DEL PIANO VIABILE STERRATO</t>
  </si>
  <si>
    <t>6. Messa in sicurezza del tratto di strada comunale via Ex Guidovia</t>
  </si>
  <si>
    <t>7. Messa in sicurezza del movimento franoso in loc. Lavaggi nel Comune di Moconesi. Lotto 2</t>
  </si>
  <si>
    <t>8. Opere di messa in sicurezza stradale - Isola Soprana di Borgonovo Ligure</t>
  </si>
  <si>
    <t>9. Intervento di messa in sicurezza e consolidamento di tratto di strada comunale in via Benedetto Chiappe</t>
  </si>
  <si>
    <t>10. Consolidamento strutturale di carreggiata stradale in Via Maggiolo mediante micropali</t>
  </si>
  <si>
    <t>11. INTERVENTI DI MESSA IN SICUREZZA DELLA VIABILITA' COMUNALE A SERVIZIO DELLE FRAZIONI DI BESTRE E VACCAREZZA</t>
  </si>
  <si>
    <t>12. INTERVENTO DI RECUPERO STRUTTURALE   DEL TRATTO DI VIABILITA'</t>
  </si>
  <si>
    <t>13. INTERVENTO DI REGIMAZIONE DELLE ACQUE METEORICHE A TUTELA DELLE FRAZIONI TRE PEXI E CANCIANO E RELATIVA VIABILITA' COMUNALE</t>
  </si>
  <si>
    <t>14. LAVORI DI MESSA IN SICUREZZA E ADEGUAMENTO NORMATIVO DELLA STRADA COMUNALE VIA BRODOLINI - CURVA BARGELLINI E SERRALUNGA</t>
  </si>
  <si>
    <t>15. Opere di messa in sicurezza e consolidamento statico di strade Comunali</t>
  </si>
  <si>
    <t>16. Ripristino funzionalità ed efficienza delle reti viarie comunali  LOTTO I  dal confine di Pietra Ligure a Via Minniti</t>
  </si>
  <si>
    <t>17. Ripristino funzionalità ed efficienza delle reti viarie comunali  LOTTO II da Via Minniti a via dei Gazzi</t>
  </si>
  <si>
    <t>18. Ripristino funzionalità ed efficienza delle reti viarie comunali  LOTTO III via dei Gazzi al confine con il Comune di Borghetto S.S.</t>
  </si>
  <si>
    <t>19.Ripristino funzionalità ed efficienza delle reti viarie comunali  LOTTO IV Via delle Caselle - Via dei Gazzi - Via Matteotti</t>
  </si>
  <si>
    <t>20. LAVORI DI MANUTENZIONE STRAORDINARIA E MESSA IN SICUREZZA STRADA COMUNALE MATTARANA - CARRODANO SUPERIORE</t>
  </si>
  <si>
    <t>21. Lavori di sistemazione strutturale ed infrastrutturale di via della Cornice e via Ranzi</t>
  </si>
  <si>
    <t>22. Manutenzione straordinaria e messa in sicurezza mediante asfaltatura di Via XXV Aprile e Via Giovato in Loc. Piano di Arcola.</t>
  </si>
  <si>
    <t>23. Interventi di sistemazione del torrente Castagnola - viabilità in sponda sinistra dal ponte della ferrovia al mare - lotto2</t>
  </si>
  <si>
    <t>24. Contenimento del dissesto idrogeologico lungo le vie di adduzione alla Fortezza Castruccio Castricani Comune Sarzana lotto 3 - Intervento su Via Ghigliolo Alto in prossimità dell'incrocio con Via dei Mulini</t>
  </si>
  <si>
    <t>25. manutenzione straordinaria della sede stradale e realizzazione cunette della strada Vezzanelli-Collefiorito</t>
  </si>
  <si>
    <t>26. Opere di mitigazione delle criticità idrauliche in località Chiappa</t>
  </si>
  <si>
    <t>27. Opere di mitigazione delle criticità idrauliche in località Varese Ligure - Località Prate di Qua - Noci di Sotto - Pecorara - Taramastro Bivio Noci di Sotto</t>
  </si>
  <si>
    <t>28. Opere di mitigazione delle criticità idrauliche in località Castelletto - Cerro</t>
  </si>
  <si>
    <t>29.Opere di mitigazione delle criticità idrauliche in località Beretta - Squarzotti - San Carlo</t>
  </si>
  <si>
    <t>30. Opere di mitigazione delle criticità idrauliche in località Nespolo - Carpeneio - Cappelletta</t>
  </si>
  <si>
    <t>31. Opere di mitigazione delle criticità idrauliche in località Chinela - Cavizzano - Pian D'Ordià</t>
  </si>
  <si>
    <t>32. Opere di mitigazione delle criticità idrauliche in località Passo del Bocco - Giavenù</t>
  </si>
  <si>
    <t>33. Lavori di messa in sicurezza di muro sottoscarpa - strada S.P. 14 - località Bastremoli</t>
  </si>
  <si>
    <t>34. Regimazione acque meteoriche e rifacimento banchina tratto S.P. 530</t>
  </si>
  <si>
    <t>35. Lavori di messa in sicurezza della carreggiata lungo la SP51 in località Fontanelle, in comune di Vernazza</t>
  </si>
  <si>
    <t>36. INTERVENTI DI MANUTENZIONE STRAORDINARIA PONTE SUL TORRENTE ARROSCIA</t>
  </si>
  <si>
    <t>,</t>
  </si>
  <si>
    <t>1. COLLEGAMENTO TRA IL RACCORDO AUTOSTRADALE E LA SPONDA DESTRA DEL FIUME MAGRA (€ 24.353.966)</t>
  </si>
  <si>
    <t>2. Sistemazione della SP 31 "strada della Ripa" Lotto 4 (€ 1.600.000)</t>
  </si>
  <si>
    <t>3. COLLEGAMENTO TRA VIA ARENELLE (FINE LOTTO 1) CON L’ASSE AUTOSTRADALE DI PENETRAZIONE DEL PORTO DI LA SPEZIA, IL RACCORDO AUTOSTRADALE E LA SPONDA DESTRA DEL FIUME MAGRA – SANTO STEFANO DI MAGRA – CEPARANA AI SENSI DEL D.M. 17/01/2018 – LOTTO 2. CUP I69J20001350001 ( € 30.400.000)</t>
  </si>
  <si>
    <t>1. GE16-Variante di Pieve di Teco - Ormea con traforo di Valico Armo – Cantarana (€ 446.028.000)</t>
  </si>
  <si>
    <t>2. GE165-S.S. 1 "Nuova Aurelia" - Viabilita di Accesso all'Hub portuale di Savona - Svincolo di Margonara - Stralcio A (€ 17.423.868)</t>
  </si>
  <si>
    <t>3. GE166- S.S. 1 "Nuova Aurelia" - Viabilita di Accesso all'Hub portuale di Savona - Svincolo di Margonara - Stralcio B (€ 61.149.000)</t>
  </si>
  <si>
    <t>4. GE22- Viabilità di accesso all'hub portuale di Savona - Interc. tra i caselli della A10 di Savona e Albissola e i porti di Savona e Vado. Variante alla SS 1 Aurelia bis nel tratto tra Savona/torrente Letimbro e Savona/casello autostradale (€ 300.000.000)</t>
  </si>
  <si>
    <t>5. GE269- SS1 “Aurelia”. Variante all'abitato di Imperia (€ 919.044.134)</t>
  </si>
  <si>
    <t>6. GE270- S.S. 1 Aurelia - Adeguamento e messa in sicurezza del tratto Sanremo – Ventimiglia (€ 863.280.000)</t>
  </si>
  <si>
    <t>7. GE77-  GE 87 Nuova Aurelia Variante all'abitato di Sanremo (€ 325.931.334)</t>
  </si>
  <si>
    <t>8. GE86- Nuova Aurelia - Variante alla S.S. 1 Aurelia in località Capo Noli (€ 57.408.120)</t>
  </si>
  <si>
    <t>10. GE909-S.S. 1 Aurelia bis - Variante tra Alassio e Andora  (€ 134.960.000)</t>
  </si>
  <si>
    <t>11. GE910- S.S. 1 Aurelia bis - Variante tra Albenga - Ceriale e Borghetto Santo Spirito (€ 134.960.000)</t>
  </si>
  <si>
    <t>12. GE911-S.S. 1 Aurelia bis - Variante tra Borghetto Santo Spirito e Pietra Ligure ( € 134.960.000)</t>
  </si>
  <si>
    <t>13. GE912-S.S. 1 Aurelia bis - Variante tra Pietra Ligure e Finale Ligure</t>
  </si>
  <si>
    <t>14. GE913-S.S. 1 Aurelia bis - Variante Finale Ligure - Finalpia - Calvisio - Finale Porto (var. A) Segno 1 - var B) Segno 2)</t>
  </si>
  <si>
    <t>15. GE914-S.S. 1 Aurelia bis - Tronco di raccordo di Albisola, tra innesto variante HUB di Savona e viabilità di sponda sinistra rio Basco (Progetto Preliminare)</t>
  </si>
  <si>
    <t>16. GE915-S.S. 1 Aurelia bis- Tronco di prosecuzione dallo Svincolo autostradale di Albisola fino all'abitato di Celle Ligure (solo studio di tracciato)</t>
  </si>
  <si>
    <t>17. GE916-S.S. 1 Aurelia bis - Completamento della Variante di Varazze</t>
  </si>
  <si>
    <t>18. GE918-Rifunzionalizzazione della ex SS 523 (€ 4.700.000)</t>
  </si>
  <si>
    <t>19. GE922-SS1 via Aurelia: variante all’abitato di Arcola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</si>
</sst>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0" fillId="0" borderId="0" xfId="0" applyNumberFormat="1"/>
    <xf numFmtId="0" fontId="2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3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7" fillId="0" borderId="0" xfId="0" applyFont="1"/>
    <xf numFmtId="0" fontId="0" fillId="0" borderId="1" xfId="0" applyBorder="1" applyAlignment="1"/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/>
    </xf>
    <xf numFmtId="3" fontId="3" fillId="0" borderId="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4" workbookViewId="0">
      <selection activeCell="C8" sqref="C8"/>
    </sheetView>
  </sheetViews>
  <sheetFormatPr defaultRowHeight="14.5" x14ac:dyDescent="0.35"/>
  <cols>
    <col min="1" max="1" width="65.36328125" customWidth="1"/>
    <col min="2" max="2" width="18.453125" customWidth="1"/>
    <col min="3" max="3" width="31.90625" style="1" customWidth="1"/>
    <col min="4" max="4" width="26.7265625" style="1" customWidth="1"/>
    <col min="5" max="5" width="29.36328125" style="1" customWidth="1"/>
    <col min="6" max="6" width="37.36328125" customWidth="1"/>
    <col min="7" max="7" width="30.26953125" customWidth="1"/>
    <col min="8" max="8" width="24.453125" customWidth="1"/>
  </cols>
  <sheetData>
    <row r="1" spans="1:8" s="16" customFormat="1" ht="33.5" x14ac:dyDescent="0.75">
      <c r="A1" s="16" t="s">
        <v>77</v>
      </c>
      <c r="C1" s="30"/>
      <c r="D1" s="30"/>
      <c r="E1" s="30"/>
    </row>
    <row r="4" spans="1:8" s="28" customFormat="1" ht="18.5" x14ac:dyDescent="0.45">
      <c r="A4" s="19" t="s">
        <v>0</v>
      </c>
      <c r="B4" s="19" t="s">
        <v>63</v>
      </c>
      <c r="C4" s="19" t="s">
        <v>76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</row>
    <row r="5" spans="1:8" ht="53.5" x14ac:dyDescent="0.45">
      <c r="A5" s="31" t="s">
        <v>129</v>
      </c>
      <c r="B5" s="21">
        <v>300000000</v>
      </c>
      <c r="C5" s="32">
        <v>7000000</v>
      </c>
      <c r="D5" s="5" t="s">
        <v>47</v>
      </c>
      <c r="E5" s="5" t="s">
        <v>8</v>
      </c>
      <c r="F5" s="22">
        <v>45931</v>
      </c>
      <c r="G5" s="22">
        <v>47118</v>
      </c>
      <c r="H5" s="36">
        <v>4</v>
      </c>
    </row>
    <row r="6" spans="1:8" ht="18.5" x14ac:dyDescent="0.45">
      <c r="A6" s="31" t="s">
        <v>130</v>
      </c>
      <c r="B6" s="21">
        <v>919044134</v>
      </c>
      <c r="C6" s="5" t="s">
        <v>84</v>
      </c>
      <c r="D6" s="5" t="s">
        <v>48</v>
      </c>
      <c r="E6" s="5" t="s">
        <v>26</v>
      </c>
      <c r="F6" s="22">
        <v>45839</v>
      </c>
      <c r="G6" s="22">
        <v>47483</v>
      </c>
      <c r="H6" s="36">
        <v>4</v>
      </c>
    </row>
    <row r="7" spans="1:8" ht="18.5" x14ac:dyDescent="0.45">
      <c r="A7" s="31" t="s">
        <v>132</v>
      </c>
      <c r="B7" s="21">
        <v>325931333</v>
      </c>
      <c r="C7" s="5">
        <v>0</v>
      </c>
      <c r="D7" s="5" t="s">
        <v>50</v>
      </c>
      <c r="E7" s="5" t="s">
        <v>26</v>
      </c>
      <c r="F7" s="22">
        <v>45658</v>
      </c>
      <c r="G7" s="22">
        <v>46752</v>
      </c>
      <c r="H7" s="36">
        <v>4</v>
      </c>
    </row>
    <row r="8" spans="1:8" ht="27.5" x14ac:dyDescent="0.45">
      <c r="A8" s="31" t="s">
        <v>126</v>
      </c>
      <c r="B8" s="21">
        <v>446028000</v>
      </c>
      <c r="C8" s="5" t="s">
        <v>83</v>
      </c>
      <c r="D8" s="5" t="s">
        <v>46</v>
      </c>
      <c r="E8" s="5" t="s">
        <v>8</v>
      </c>
      <c r="F8" s="22">
        <v>46174</v>
      </c>
      <c r="G8" s="22">
        <v>47483</v>
      </c>
      <c r="H8" s="37">
        <v>2</v>
      </c>
    </row>
    <row r="9" spans="1:8" ht="27.5" x14ac:dyDescent="0.45">
      <c r="A9" s="31" t="s">
        <v>127</v>
      </c>
      <c r="B9" s="21">
        <v>17423868</v>
      </c>
      <c r="C9" s="5">
        <v>0</v>
      </c>
      <c r="D9" s="5" t="s">
        <v>9</v>
      </c>
      <c r="E9" s="5" t="s">
        <v>8</v>
      </c>
      <c r="F9" s="22">
        <v>46661</v>
      </c>
      <c r="G9" s="22">
        <v>47838</v>
      </c>
      <c r="H9" s="37">
        <v>2</v>
      </c>
    </row>
    <row r="10" spans="1:8" ht="27.5" x14ac:dyDescent="0.45">
      <c r="A10" s="31" t="s">
        <v>128</v>
      </c>
      <c r="B10" s="21">
        <v>61149000</v>
      </c>
      <c r="C10" s="5">
        <v>0</v>
      </c>
      <c r="D10" s="5" t="s">
        <v>9</v>
      </c>
      <c r="E10" s="5" t="s">
        <v>8</v>
      </c>
      <c r="F10" s="22">
        <v>46661</v>
      </c>
      <c r="G10" s="22">
        <v>47848</v>
      </c>
      <c r="H10" s="37">
        <v>2</v>
      </c>
    </row>
    <row r="11" spans="1:8" ht="27.5" x14ac:dyDescent="0.45">
      <c r="A11" s="31" t="s">
        <v>133</v>
      </c>
      <c r="B11" s="21">
        <v>57408120</v>
      </c>
      <c r="C11" s="5">
        <v>0</v>
      </c>
      <c r="D11" s="5" t="s">
        <v>51</v>
      </c>
      <c r="E11" s="5" t="s">
        <v>15</v>
      </c>
      <c r="F11" s="22">
        <v>46661</v>
      </c>
      <c r="G11" s="22">
        <v>47848</v>
      </c>
      <c r="H11" s="37">
        <v>2</v>
      </c>
    </row>
    <row r="12" spans="1:8" ht="18.5" x14ac:dyDescent="0.45">
      <c r="A12" s="31" t="s">
        <v>134</v>
      </c>
      <c r="B12" s="21">
        <v>134960000</v>
      </c>
      <c r="C12" s="5">
        <v>0</v>
      </c>
      <c r="D12" s="5" t="s">
        <v>53</v>
      </c>
      <c r="E12" s="5" t="s">
        <v>15</v>
      </c>
      <c r="F12" s="22">
        <v>47119</v>
      </c>
      <c r="G12" s="22">
        <v>48213</v>
      </c>
      <c r="H12" s="37">
        <v>2</v>
      </c>
    </row>
    <row r="13" spans="1:8" ht="27.5" x14ac:dyDescent="0.45">
      <c r="A13" s="31" t="s">
        <v>135</v>
      </c>
      <c r="B13" s="21">
        <v>134960000</v>
      </c>
      <c r="C13" s="5">
        <v>0</v>
      </c>
      <c r="D13" s="5" t="s">
        <v>53</v>
      </c>
      <c r="E13" s="5" t="s">
        <v>15</v>
      </c>
      <c r="F13" s="22">
        <v>47119</v>
      </c>
      <c r="G13" s="22">
        <v>48213</v>
      </c>
      <c r="H13" s="37">
        <v>2</v>
      </c>
    </row>
    <row r="14" spans="1:8" ht="27.5" x14ac:dyDescent="0.45">
      <c r="A14" s="31" t="s">
        <v>136</v>
      </c>
      <c r="B14" s="21">
        <v>134960000</v>
      </c>
      <c r="C14" s="5">
        <v>0</v>
      </c>
      <c r="D14" s="5" t="s">
        <v>53</v>
      </c>
      <c r="E14" s="5" t="s">
        <v>15</v>
      </c>
      <c r="F14" s="22">
        <v>47119</v>
      </c>
      <c r="G14" s="22">
        <v>48213</v>
      </c>
      <c r="H14" s="37">
        <v>2</v>
      </c>
    </row>
    <row r="15" spans="1:8" ht="27.5" x14ac:dyDescent="0.45">
      <c r="A15" s="31" t="s">
        <v>54</v>
      </c>
      <c r="B15" s="21">
        <v>219800000</v>
      </c>
      <c r="C15" s="5">
        <v>0</v>
      </c>
      <c r="D15" s="5" t="s">
        <v>55</v>
      </c>
      <c r="E15" s="5" t="s">
        <v>15</v>
      </c>
      <c r="F15" s="22">
        <v>47119</v>
      </c>
      <c r="G15" s="22">
        <v>48213</v>
      </c>
      <c r="H15" s="37">
        <v>2</v>
      </c>
    </row>
    <row r="16" spans="1:8" ht="18.5" x14ac:dyDescent="0.45">
      <c r="A16" s="31" t="s">
        <v>137</v>
      </c>
      <c r="B16" s="21">
        <v>134960000</v>
      </c>
      <c r="C16" s="5">
        <v>0</v>
      </c>
      <c r="D16" s="5" t="s">
        <v>53</v>
      </c>
      <c r="E16" s="5" t="s">
        <v>15</v>
      </c>
      <c r="F16" s="22">
        <v>47119</v>
      </c>
      <c r="G16" s="22">
        <v>48213</v>
      </c>
      <c r="H16" s="37">
        <v>2</v>
      </c>
    </row>
    <row r="17" spans="1:8" ht="27.5" x14ac:dyDescent="0.45">
      <c r="A17" s="31" t="s">
        <v>138</v>
      </c>
      <c r="B17" s="21">
        <v>134960000</v>
      </c>
      <c r="C17" s="5">
        <v>0</v>
      </c>
      <c r="D17" s="5" t="s">
        <v>53</v>
      </c>
      <c r="E17" s="5" t="s">
        <v>15</v>
      </c>
      <c r="F17" s="22">
        <v>47119</v>
      </c>
      <c r="G17" s="22">
        <v>48213</v>
      </c>
      <c r="H17" s="37">
        <v>2</v>
      </c>
    </row>
    <row r="18" spans="1:8" ht="27.5" x14ac:dyDescent="0.45">
      <c r="A18" s="31" t="s">
        <v>139</v>
      </c>
      <c r="B18" s="21">
        <v>5600000</v>
      </c>
      <c r="C18" s="5">
        <v>0</v>
      </c>
      <c r="D18" s="5" t="s">
        <v>53</v>
      </c>
      <c r="E18" s="5" t="s">
        <v>15</v>
      </c>
      <c r="F18" s="22">
        <v>47119</v>
      </c>
      <c r="G18" s="22">
        <v>48213</v>
      </c>
      <c r="H18" s="37">
        <v>2</v>
      </c>
    </row>
    <row r="19" spans="1:8" ht="27.5" x14ac:dyDescent="0.45">
      <c r="A19" s="31" t="s">
        <v>140</v>
      </c>
      <c r="B19" s="6" t="s">
        <v>14</v>
      </c>
      <c r="C19" s="5">
        <v>0</v>
      </c>
      <c r="D19" s="5" t="s">
        <v>53</v>
      </c>
      <c r="E19" s="5" t="s">
        <v>15</v>
      </c>
      <c r="F19" s="22">
        <v>47119</v>
      </c>
      <c r="G19" s="22">
        <v>48213</v>
      </c>
      <c r="H19" s="37">
        <v>2</v>
      </c>
    </row>
    <row r="20" spans="1:8" ht="18.5" x14ac:dyDescent="0.45">
      <c r="A20" s="31" t="s">
        <v>141</v>
      </c>
      <c r="B20" s="21">
        <v>6000000</v>
      </c>
      <c r="C20" s="5">
        <v>0</v>
      </c>
      <c r="D20" s="5" t="s">
        <v>53</v>
      </c>
      <c r="E20" s="5" t="s">
        <v>15</v>
      </c>
      <c r="F20" s="22">
        <v>47119</v>
      </c>
      <c r="G20" s="22">
        <v>48213</v>
      </c>
      <c r="H20" s="37">
        <v>2</v>
      </c>
    </row>
    <row r="21" spans="1:8" ht="18.5" x14ac:dyDescent="0.45">
      <c r="A21" s="31" t="s">
        <v>142</v>
      </c>
      <c r="B21" s="21">
        <v>4700000</v>
      </c>
      <c r="C21" s="5">
        <v>0</v>
      </c>
      <c r="D21" s="5" t="s">
        <v>61</v>
      </c>
      <c r="E21" s="5" t="s">
        <v>15</v>
      </c>
      <c r="F21" s="22">
        <v>47119</v>
      </c>
      <c r="G21" s="22">
        <v>48213</v>
      </c>
      <c r="H21" s="37">
        <v>2</v>
      </c>
    </row>
    <row r="22" spans="1:8" ht="18.5" x14ac:dyDescent="0.45">
      <c r="A22" s="31" t="s">
        <v>143</v>
      </c>
      <c r="B22" s="21">
        <v>35000000</v>
      </c>
      <c r="C22" s="5">
        <v>0</v>
      </c>
      <c r="D22" s="5" t="s">
        <v>62</v>
      </c>
      <c r="E22" s="5" t="s">
        <v>15</v>
      </c>
      <c r="F22" s="22">
        <v>47119</v>
      </c>
      <c r="G22" s="22">
        <v>48213</v>
      </c>
      <c r="H22" s="37">
        <v>2</v>
      </c>
    </row>
    <row r="23" spans="1:8" ht="27.5" x14ac:dyDescent="0.45">
      <c r="A23" s="31" t="s">
        <v>131</v>
      </c>
      <c r="B23" s="21">
        <v>863280000</v>
      </c>
      <c r="C23" s="5" t="s">
        <v>85</v>
      </c>
      <c r="D23" s="5" t="s">
        <v>49</v>
      </c>
      <c r="E23" s="5" t="s">
        <v>26</v>
      </c>
      <c r="F23" s="22">
        <v>46296</v>
      </c>
      <c r="G23" s="22">
        <v>47848</v>
      </c>
      <c r="H23" s="37">
        <v>1</v>
      </c>
    </row>
    <row r="24" spans="1:8" x14ac:dyDescent="0.35">
      <c r="A24" s="2"/>
      <c r="B24" s="1"/>
      <c r="F24" s="1"/>
      <c r="G24" s="1"/>
      <c r="H24" s="1"/>
    </row>
    <row r="25" spans="1:8" ht="18.5" x14ac:dyDescent="0.45">
      <c r="A25" s="24" t="s">
        <v>73</v>
      </c>
      <c r="B25" s="25">
        <f>B5+B6+B7+B8+B9+B10+B11+B12+B13+B14+B15+B16+B17+B18+B20+B22+B23+B21</f>
        <v>3936164455</v>
      </c>
      <c r="C25" s="33"/>
      <c r="F25" s="1"/>
      <c r="G25" s="1"/>
      <c r="H25" s="1"/>
    </row>
  </sheetData>
  <pageMargins left="0.7" right="0.7" top="0.75" bottom="0.75" header="0.3" footer="0.3"/>
  <pageSetup paperSize="8" scale="7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A14" sqref="A14"/>
    </sheetView>
  </sheetViews>
  <sheetFormatPr defaultRowHeight="14.5" x14ac:dyDescent="0.35"/>
  <cols>
    <col min="1" max="1" width="79.26953125" customWidth="1"/>
    <col min="2" max="2" width="24.90625" customWidth="1"/>
    <col min="3" max="4" width="33.90625" customWidth="1"/>
    <col min="5" max="5" width="25.54296875" style="1" customWidth="1"/>
    <col min="6" max="6" width="33.7265625" customWidth="1"/>
    <col min="7" max="7" width="30.26953125" customWidth="1"/>
    <col min="8" max="8" width="20.26953125" customWidth="1"/>
  </cols>
  <sheetData>
    <row r="1" spans="1:8" ht="33.5" x14ac:dyDescent="0.75">
      <c r="A1" s="16" t="s">
        <v>75</v>
      </c>
      <c r="B1" s="16"/>
      <c r="C1" s="16"/>
      <c r="D1" s="16"/>
    </row>
    <row r="4" spans="1:8" ht="18.5" x14ac:dyDescent="0.45">
      <c r="A4" s="19" t="s">
        <v>0</v>
      </c>
      <c r="B4" s="19" t="s">
        <v>63</v>
      </c>
      <c r="C4" s="19" t="s">
        <v>76</v>
      </c>
      <c r="D4" s="19" t="s">
        <v>1</v>
      </c>
      <c r="E4" s="17" t="s">
        <v>2</v>
      </c>
      <c r="F4" s="19" t="s">
        <v>3</v>
      </c>
      <c r="G4" s="18" t="s">
        <v>4</v>
      </c>
      <c r="H4" s="19" t="s">
        <v>5</v>
      </c>
    </row>
    <row r="5" spans="1:8" x14ac:dyDescent="0.35">
      <c r="A5" s="26" t="s">
        <v>6</v>
      </c>
      <c r="B5" s="21">
        <v>2150000000</v>
      </c>
      <c r="C5" s="21">
        <v>51000000</v>
      </c>
      <c r="D5" s="34" t="s">
        <v>7</v>
      </c>
      <c r="E5" s="7" t="s">
        <v>8</v>
      </c>
      <c r="F5" s="22">
        <v>46233</v>
      </c>
      <c r="G5" s="8">
        <v>47847</v>
      </c>
      <c r="H5" s="12">
        <v>4</v>
      </c>
    </row>
    <row r="6" spans="1:8" x14ac:dyDescent="0.35">
      <c r="A6" s="26" t="s">
        <v>38</v>
      </c>
      <c r="B6" s="21">
        <v>3364000000</v>
      </c>
      <c r="C6" s="21">
        <v>90440000</v>
      </c>
      <c r="D6" s="34" t="s">
        <v>39</v>
      </c>
      <c r="E6" s="7" t="s">
        <v>15</v>
      </c>
      <c r="F6" s="22">
        <v>47117</v>
      </c>
      <c r="G6" s="8">
        <v>50039</v>
      </c>
      <c r="H6" s="12">
        <v>4</v>
      </c>
    </row>
    <row r="7" spans="1:8" ht="26.5" x14ac:dyDescent="0.35">
      <c r="A7" s="26" t="s">
        <v>17</v>
      </c>
      <c r="B7" s="21">
        <v>4500000</v>
      </c>
      <c r="C7" s="21">
        <v>0</v>
      </c>
      <c r="D7" s="34" t="s">
        <v>18</v>
      </c>
      <c r="E7" s="7" t="s">
        <v>15</v>
      </c>
      <c r="F7" s="22">
        <v>45474</v>
      </c>
      <c r="G7" s="8">
        <v>46387</v>
      </c>
      <c r="H7" s="12">
        <v>3</v>
      </c>
    </row>
    <row r="8" spans="1:8" x14ac:dyDescent="0.35">
      <c r="A8" s="26" t="s">
        <v>42</v>
      </c>
      <c r="B8" s="6" t="s">
        <v>66</v>
      </c>
      <c r="C8" s="6">
        <v>0</v>
      </c>
      <c r="D8" s="34" t="s">
        <v>43</v>
      </c>
      <c r="E8" s="7" t="s">
        <v>26</v>
      </c>
      <c r="F8" s="22">
        <v>46753</v>
      </c>
      <c r="G8" s="8">
        <v>47484</v>
      </c>
      <c r="H8" s="12">
        <v>3</v>
      </c>
    </row>
    <row r="9" spans="1:8" x14ac:dyDescent="0.35">
      <c r="A9" s="27" t="s">
        <v>64</v>
      </c>
      <c r="B9" s="21">
        <v>600000000</v>
      </c>
      <c r="C9" s="21">
        <v>21360000</v>
      </c>
      <c r="D9" s="35" t="s">
        <v>65</v>
      </c>
      <c r="E9" s="20" t="s">
        <v>15</v>
      </c>
      <c r="F9" s="23">
        <v>45748</v>
      </c>
      <c r="G9" s="9">
        <v>47818</v>
      </c>
      <c r="H9" s="13">
        <v>3</v>
      </c>
    </row>
    <row r="10" spans="1:8" ht="39.5" x14ac:dyDescent="0.35">
      <c r="A10" s="26" t="s">
        <v>12</v>
      </c>
      <c r="B10" s="21">
        <v>80000000</v>
      </c>
      <c r="C10" s="21">
        <v>0</v>
      </c>
      <c r="D10" s="11" t="s">
        <v>13</v>
      </c>
      <c r="E10" s="7" t="s">
        <v>15</v>
      </c>
      <c r="F10" s="22">
        <v>46022</v>
      </c>
      <c r="G10" s="8">
        <v>47117</v>
      </c>
      <c r="H10" s="12">
        <v>3</v>
      </c>
    </row>
    <row r="11" spans="1:8" x14ac:dyDescent="0.35">
      <c r="A11" s="26" t="s">
        <v>24</v>
      </c>
      <c r="B11" s="21">
        <v>80000000</v>
      </c>
      <c r="C11" s="21">
        <v>0</v>
      </c>
      <c r="D11" s="34" t="s">
        <v>25</v>
      </c>
      <c r="E11" s="7" t="s">
        <v>26</v>
      </c>
      <c r="F11" s="22" t="s">
        <v>66</v>
      </c>
      <c r="G11" s="8" t="s">
        <v>66</v>
      </c>
      <c r="H11" s="12">
        <v>2</v>
      </c>
    </row>
    <row r="12" spans="1:8" x14ac:dyDescent="0.35">
      <c r="A12" s="26" t="s">
        <v>59</v>
      </c>
      <c r="B12" s="21">
        <v>9000000</v>
      </c>
      <c r="C12" s="21">
        <v>0</v>
      </c>
      <c r="D12" s="34" t="s">
        <v>60</v>
      </c>
      <c r="E12" s="7" t="s">
        <v>26</v>
      </c>
      <c r="F12" s="22">
        <v>46022</v>
      </c>
      <c r="G12" s="8">
        <v>46386</v>
      </c>
      <c r="H12" s="12">
        <v>2</v>
      </c>
    </row>
    <row r="13" spans="1:8" x14ac:dyDescent="0.35">
      <c r="A13" s="2"/>
      <c r="B13" s="1"/>
      <c r="C13" s="1"/>
      <c r="D13" s="1"/>
      <c r="F13" s="1"/>
      <c r="G13" s="1"/>
      <c r="H13" s="1"/>
    </row>
    <row r="14" spans="1:8" ht="18.5" x14ac:dyDescent="0.45">
      <c r="A14" s="24" t="s">
        <v>71</v>
      </c>
      <c r="B14" s="25">
        <f>B5+B6+B7+B9+B11+B12+B10</f>
        <v>6287500000</v>
      </c>
      <c r="C14" s="10"/>
      <c r="D14" s="10"/>
      <c r="F14" s="1"/>
      <c r="G14" s="1"/>
      <c r="H14" s="1"/>
    </row>
    <row r="21" spans="3:3" x14ac:dyDescent="0.35">
      <c r="C21" s="14"/>
    </row>
    <row r="26" spans="3:3" x14ac:dyDescent="0.35">
      <c r="C26" s="14"/>
    </row>
  </sheetData>
  <pageMargins left="0.7" right="0.7" top="0.75" bottom="0.75" header="0.3" footer="0.3"/>
  <pageSetup paperSize="8" scale="6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workbookViewId="0">
      <selection activeCell="B9" sqref="B9"/>
    </sheetView>
  </sheetViews>
  <sheetFormatPr defaultRowHeight="14.5" x14ac:dyDescent="0.35"/>
  <cols>
    <col min="1" max="1" width="50.26953125" customWidth="1"/>
    <col min="2" max="2" width="18.54296875" customWidth="1"/>
    <col min="3" max="3" width="50.26953125" style="1" customWidth="1"/>
    <col min="4" max="4" width="20.26953125" customWidth="1"/>
    <col min="5" max="5" width="26.36328125" customWidth="1"/>
    <col min="6" max="6" width="30.36328125" customWidth="1"/>
    <col min="7" max="7" width="31.6328125" customWidth="1"/>
    <col min="8" max="8" width="19" customWidth="1"/>
  </cols>
  <sheetData>
    <row r="1" spans="1:8" s="15" customFormat="1" ht="33.5" x14ac:dyDescent="0.75">
      <c r="A1" s="16" t="s">
        <v>80</v>
      </c>
      <c r="C1" s="3"/>
    </row>
    <row r="4" spans="1:8" s="28" customFormat="1" ht="18.5" x14ac:dyDescent="0.45">
      <c r="A4" s="19" t="s">
        <v>0</v>
      </c>
      <c r="B4" s="19" t="s">
        <v>63</v>
      </c>
      <c r="C4" s="19" t="s">
        <v>76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</row>
    <row r="5" spans="1:8" ht="27.5" x14ac:dyDescent="0.45">
      <c r="A5" s="26" t="s">
        <v>123</v>
      </c>
      <c r="B5" s="21">
        <v>24353966</v>
      </c>
      <c r="C5" s="32">
        <v>15100000</v>
      </c>
      <c r="D5" s="4" t="s">
        <v>57</v>
      </c>
      <c r="E5" s="4" t="s">
        <v>11</v>
      </c>
      <c r="F5" s="22">
        <v>44975</v>
      </c>
      <c r="G5" s="22">
        <v>45644</v>
      </c>
      <c r="H5" s="36">
        <v>4</v>
      </c>
    </row>
    <row r="6" spans="1:8" ht="27.5" x14ac:dyDescent="0.45">
      <c r="A6" s="26" t="s">
        <v>124</v>
      </c>
      <c r="B6" s="21">
        <v>1600000</v>
      </c>
      <c r="C6" s="5">
        <v>0</v>
      </c>
      <c r="D6" s="4" t="s">
        <v>56</v>
      </c>
      <c r="E6" s="4" t="s">
        <v>11</v>
      </c>
      <c r="F6" s="22">
        <v>45545</v>
      </c>
      <c r="G6" s="22">
        <v>45716</v>
      </c>
      <c r="H6" s="37">
        <v>3</v>
      </c>
    </row>
    <row r="7" spans="1:8" ht="79.5" x14ac:dyDescent="0.45">
      <c r="A7" s="26" t="s">
        <v>125</v>
      </c>
      <c r="B7" s="21">
        <v>30400000</v>
      </c>
      <c r="C7" s="32">
        <v>400000</v>
      </c>
      <c r="D7" s="4" t="s">
        <v>58</v>
      </c>
      <c r="E7" s="4" t="s">
        <v>15</v>
      </c>
      <c r="F7" s="22">
        <v>45809</v>
      </c>
      <c r="G7" s="22">
        <v>46539</v>
      </c>
      <c r="H7" s="37">
        <v>3</v>
      </c>
    </row>
    <row r="8" spans="1:8" x14ac:dyDescent="0.35">
      <c r="A8" s="2"/>
      <c r="B8" s="1"/>
      <c r="F8" s="1"/>
      <c r="G8" s="1"/>
      <c r="H8" s="1"/>
    </row>
    <row r="9" spans="1:8" ht="18.5" x14ac:dyDescent="0.45">
      <c r="A9" s="24" t="s">
        <v>70</v>
      </c>
      <c r="B9" s="25">
        <f>B5+B6+B7</f>
        <v>56353966</v>
      </c>
      <c r="C9" s="33"/>
      <c r="F9" s="1"/>
      <c r="G9" s="1"/>
      <c r="H9" s="1"/>
    </row>
  </sheetData>
  <pageMargins left="0.7" right="0.7" top="0.75" bottom="0.75" header="0.3" footer="0.3"/>
  <pageSetup paperSize="8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>
      <selection activeCell="B6" sqref="B6"/>
    </sheetView>
  </sheetViews>
  <sheetFormatPr defaultRowHeight="14.5" x14ac:dyDescent="0.35"/>
  <cols>
    <col min="1" max="1" width="47.6328125" customWidth="1"/>
    <col min="2" max="2" width="20.453125" style="1" customWidth="1"/>
    <col min="3" max="3" width="39.453125" customWidth="1"/>
    <col min="4" max="4" width="23.08984375" style="1" customWidth="1"/>
    <col min="5" max="5" width="31.90625" style="1" customWidth="1"/>
    <col min="6" max="6" width="41.453125" customWidth="1"/>
    <col min="7" max="7" width="34.453125" customWidth="1"/>
    <col min="8" max="8" width="25.1796875" style="1" customWidth="1"/>
  </cols>
  <sheetData>
    <row r="1" spans="1:8" s="16" customFormat="1" ht="33.5" x14ac:dyDescent="0.75">
      <c r="A1" s="16" t="s">
        <v>78</v>
      </c>
      <c r="B1" s="30"/>
      <c r="D1" s="30"/>
      <c r="E1" s="30"/>
      <c r="H1" s="30"/>
    </row>
    <row r="4" spans="1:8" s="28" customFormat="1" ht="18.5" x14ac:dyDescent="0.45">
      <c r="A4" s="19" t="s">
        <v>0</v>
      </c>
      <c r="B4" s="19" t="s">
        <v>63</v>
      </c>
      <c r="C4" s="19" t="s">
        <v>76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</row>
    <row r="5" spans="1:8" ht="18.5" x14ac:dyDescent="0.45">
      <c r="A5" s="29" t="s">
        <v>72</v>
      </c>
      <c r="B5" s="21">
        <v>10000000000</v>
      </c>
      <c r="C5" s="6">
        <v>0</v>
      </c>
      <c r="D5" s="6" t="s">
        <v>53</v>
      </c>
      <c r="E5" s="6" t="s">
        <v>74</v>
      </c>
      <c r="F5" s="6" t="s">
        <v>14</v>
      </c>
      <c r="G5" s="6" t="s">
        <v>14</v>
      </c>
      <c r="H5" s="37">
        <v>1</v>
      </c>
    </row>
    <row r="7" spans="1:8" ht="18.5" x14ac:dyDescent="0.45">
      <c r="A7" s="38" t="s">
        <v>79</v>
      </c>
      <c r="B7" s="25">
        <v>10000000000</v>
      </c>
    </row>
  </sheetData>
  <pageMargins left="0.7" right="0.7" top="0.75" bottom="0.75" header="0.3" footer="0.3"/>
  <pageSetup paperSize="8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workbookViewId="0">
      <selection activeCell="A39" sqref="A39"/>
    </sheetView>
  </sheetViews>
  <sheetFormatPr defaultRowHeight="14.5" x14ac:dyDescent="0.35"/>
  <cols>
    <col min="1" max="1" width="45.1796875" customWidth="1"/>
    <col min="2" max="2" width="19.08984375" customWidth="1"/>
    <col min="3" max="3" width="39.26953125" style="1" customWidth="1"/>
    <col min="4" max="4" width="17.90625" customWidth="1"/>
    <col min="5" max="5" width="24.90625" customWidth="1"/>
    <col min="6" max="6" width="31.36328125" customWidth="1"/>
    <col min="7" max="8" width="23.81640625" customWidth="1"/>
  </cols>
  <sheetData>
    <row r="1" spans="1:8" ht="33.5" x14ac:dyDescent="0.75">
      <c r="A1" s="16" t="s">
        <v>81</v>
      </c>
    </row>
    <row r="4" spans="1:8" s="28" customFormat="1" ht="18.5" x14ac:dyDescent="0.45">
      <c r="A4" s="19" t="s">
        <v>0</v>
      </c>
      <c r="B4" s="19" t="s">
        <v>63</v>
      </c>
      <c r="C4" s="19" t="s">
        <v>82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</row>
    <row r="5" spans="1:8" ht="53.5" x14ac:dyDescent="0.45">
      <c r="A5" s="26" t="s">
        <v>86</v>
      </c>
      <c r="B5" s="21">
        <v>545583</v>
      </c>
      <c r="C5" s="5">
        <v>0</v>
      </c>
      <c r="D5" s="4" t="s">
        <v>10</v>
      </c>
      <c r="E5" s="4" t="s">
        <v>11</v>
      </c>
      <c r="F5" s="22">
        <v>45352</v>
      </c>
      <c r="G5" s="22">
        <v>45535</v>
      </c>
      <c r="H5" s="37">
        <v>3</v>
      </c>
    </row>
    <row r="6" spans="1:8" ht="27.5" x14ac:dyDescent="0.45">
      <c r="A6" s="26" t="s">
        <v>87</v>
      </c>
      <c r="B6" s="21">
        <v>409031</v>
      </c>
      <c r="C6" s="5">
        <v>0</v>
      </c>
      <c r="D6" s="4" t="s">
        <v>16</v>
      </c>
      <c r="E6" s="4" t="s">
        <v>11</v>
      </c>
      <c r="F6" s="22">
        <v>45352</v>
      </c>
      <c r="G6" s="22">
        <v>45535</v>
      </c>
      <c r="H6" s="37">
        <v>3</v>
      </c>
    </row>
    <row r="7" spans="1:8" ht="18.5" x14ac:dyDescent="0.45">
      <c r="A7" s="26" t="s">
        <v>88</v>
      </c>
      <c r="B7" s="21">
        <v>497675</v>
      </c>
      <c r="C7" s="5">
        <v>0</v>
      </c>
      <c r="D7" s="4" t="s">
        <v>67</v>
      </c>
      <c r="E7" s="4" t="s">
        <v>11</v>
      </c>
      <c r="F7" s="22">
        <v>45352</v>
      </c>
      <c r="G7" s="22">
        <v>45535</v>
      </c>
      <c r="H7" s="37">
        <v>3</v>
      </c>
    </row>
    <row r="8" spans="1:8" ht="40.5" x14ac:dyDescent="0.45">
      <c r="A8" s="26" t="s">
        <v>89</v>
      </c>
      <c r="B8" s="21">
        <v>355000</v>
      </c>
      <c r="C8" s="5">
        <v>0</v>
      </c>
      <c r="D8" s="4" t="s">
        <v>52</v>
      </c>
      <c r="E8" s="4" t="s">
        <v>11</v>
      </c>
      <c r="F8" s="22">
        <v>45352</v>
      </c>
      <c r="G8" s="22">
        <v>45443</v>
      </c>
      <c r="H8" s="37">
        <v>3</v>
      </c>
    </row>
    <row r="9" spans="1:8" ht="53.5" x14ac:dyDescent="0.45">
      <c r="A9" s="26" t="s">
        <v>90</v>
      </c>
      <c r="B9" s="21">
        <v>440000</v>
      </c>
      <c r="C9" s="5">
        <v>0</v>
      </c>
      <c r="D9" s="4" t="s">
        <v>68</v>
      </c>
      <c r="E9" s="4" t="s">
        <v>11</v>
      </c>
      <c r="F9" s="22">
        <v>45352</v>
      </c>
      <c r="G9" s="22">
        <v>45535</v>
      </c>
      <c r="H9" s="37">
        <v>3</v>
      </c>
    </row>
    <row r="10" spans="1:8" ht="40.5" x14ac:dyDescent="0.45">
      <c r="A10" s="26" t="s">
        <v>104</v>
      </c>
      <c r="B10" s="21">
        <v>769201</v>
      </c>
      <c r="C10" s="5">
        <v>0</v>
      </c>
      <c r="D10" s="4" t="s">
        <v>19</v>
      </c>
      <c r="E10" s="4" t="s">
        <v>11</v>
      </c>
      <c r="F10" s="22">
        <v>46042</v>
      </c>
      <c r="G10" s="22">
        <v>46342</v>
      </c>
      <c r="H10" s="37">
        <v>3</v>
      </c>
    </row>
    <row r="11" spans="1:8" ht="27.5" x14ac:dyDescent="0.45">
      <c r="A11" s="26" t="s">
        <v>91</v>
      </c>
      <c r="B11" s="21">
        <v>455030</v>
      </c>
      <c r="C11" s="5">
        <v>0</v>
      </c>
      <c r="D11" s="4" t="s">
        <v>20</v>
      </c>
      <c r="E11" s="4" t="s">
        <v>11</v>
      </c>
      <c r="F11" s="22">
        <v>45352</v>
      </c>
      <c r="G11" s="22">
        <v>45473</v>
      </c>
      <c r="H11" s="37">
        <v>3</v>
      </c>
    </row>
    <row r="12" spans="1:8" ht="27.5" x14ac:dyDescent="0.45">
      <c r="A12" s="26" t="s">
        <v>92</v>
      </c>
      <c r="B12" s="21">
        <v>299855</v>
      </c>
      <c r="C12" s="5">
        <v>0</v>
      </c>
      <c r="D12" s="4" t="s">
        <v>21</v>
      </c>
      <c r="E12" s="4" t="s">
        <v>11</v>
      </c>
      <c r="F12" s="22">
        <v>45352</v>
      </c>
      <c r="G12" s="22">
        <v>45778</v>
      </c>
      <c r="H12" s="37">
        <v>3</v>
      </c>
    </row>
    <row r="13" spans="1:8" ht="40.5" x14ac:dyDescent="0.45">
      <c r="A13" s="26" t="s">
        <v>105</v>
      </c>
      <c r="B13" s="21">
        <v>435000</v>
      </c>
      <c r="C13" s="5">
        <v>0</v>
      </c>
      <c r="D13" s="4" t="s">
        <v>22</v>
      </c>
      <c r="E13" s="4" t="s">
        <v>11</v>
      </c>
      <c r="F13" s="22">
        <v>45292</v>
      </c>
      <c r="G13" s="22">
        <v>45442</v>
      </c>
      <c r="H13" s="37">
        <v>3</v>
      </c>
    </row>
    <row r="14" spans="1:8" ht="27.5" x14ac:dyDescent="0.45">
      <c r="A14" s="26" t="s">
        <v>93</v>
      </c>
      <c r="B14" s="21">
        <v>340177</v>
      </c>
      <c r="C14" s="5">
        <v>0</v>
      </c>
      <c r="D14" s="4" t="s">
        <v>23</v>
      </c>
      <c r="E14" s="4" t="s">
        <v>11</v>
      </c>
      <c r="F14" s="22">
        <v>45231</v>
      </c>
      <c r="G14" s="22">
        <v>45412</v>
      </c>
      <c r="H14" s="37">
        <v>3</v>
      </c>
    </row>
    <row r="15" spans="1:8" ht="27.5" x14ac:dyDescent="0.45">
      <c r="A15" s="26" t="s">
        <v>106</v>
      </c>
      <c r="B15" s="21">
        <v>324000</v>
      </c>
      <c r="C15" s="5">
        <v>0</v>
      </c>
      <c r="D15" s="4" t="s">
        <v>27</v>
      </c>
      <c r="E15" s="4" t="s">
        <v>11</v>
      </c>
      <c r="F15" s="22">
        <v>45262</v>
      </c>
      <c r="G15" s="22">
        <v>45382</v>
      </c>
      <c r="H15" s="37">
        <v>3</v>
      </c>
    </row>
    <row r="16" spans="1:8" ht="40.5" x14ac:dyDescent="0.45">
      <c r="A16" s="26" t="s">
        <v>107</v>
      </c>
      <c r="B16" s="21">
        <v>868617</v>
      </c>
      <c r="C16" s="5">
        <v>0</v>
      </c>
      <c r="D16" s="4" t="s">
        <v>28</v>
      </c>
      <c r="E16" s="4" t="s">
        <v>11</v>
      </c>
      <c r="F16" s="22">
        <v>45232</v>
      </c>
      <c r="G16" s="22">
        <v>45322</v>
      </c>
      <c r="H16" s="37">
        <v>3</v>
      </c>
    </row>
    <row r="17" spans="1:8" ht="27.5" x14ac:dyDescent="0.45">
      <c r="A17" s="26" t="s">
        <v>94</v>
      </c>
      <c r="B17" s="21">
        <v>1550000</v>
      </c>
      <c r="C17" s="5">
        <v>0</v>
      </c>
      <c r="D17" s="4" t="s">
        <v>29</v>
      </c>
      <c r="E17" s="4" t="s">
        <v>11</v>
      </c>
      <c r="F17" s="22">
        <v>45352</v>
      </c>
      <c r="G17" s="22">
        <v>45717</v>
      </c>
      <c r="H17" s="37">
        <v>3</v>
      </c>
    </row>
    <row r="18" spans="1:8" ht="27.5" x14ac:dyDescent="0.45">
      <c r="A18" s="26" t="s">
        <v>95</v>
      </c>
      <c r="B18" s="21">
        <v>375000</v>
      </c>
      <c r="C18" s="5">
        <v>0</v>
      </c>
      <c r="D18" s="4" t="s">
        <v>29</v>
      </c>
      <c r="E18" s="4" t="s">
        <v>11</v>
      </c>
      <c r="F18" s="22">
        <v>45323</v>
      </c>
      <c r="G18" s="22">
        <v>45412</v>
      </c>
      <c r="H18" s="37">
        <v>3</v>
      </c>
    </row>
    <row r="19" spans="1:8" ht="40.5" x14ac:dyDescent="0.45">
      <c r="A19" s="26" t="s">
        <v>108</v>
      </c>
      <c r="B19" s="21">
        <v>1000000</v>
      </c>
      <c r="C19" s="5">
        <v>0</v>
      </c>
      <c r="D19" s="4" t="s">
        <v>30</v>
      </c>
      <c r="E19" s="4" t="s">
        <v>11</v>
      </c>
      <c r="F19" s="22">
        <v>45322</v>
      </c>
      <c r="G19" s="22">
        <v>45562</v>
      </c>
      <c r="H19" s="37">
        <v>3</v>
      </c>
    </row>
    <row r="20" spans="1:8" ht="53.5" x14ac:dyDescent="0.45">
      <c r="A20" s="26" t="s">
        <v>109</v>
      </c>
      <c r="B20" s="21">
        <v>325000</v>
      </c>
      <c r="C20" s="5">
        <v>0</v>
      </c>
      <c r="D20" s="4" t="s">
        <v>31</v>
      </c>
      <c r="E20" s="4" t="s">
        <v>11</v>
      </c>
      <c r="F20" s="22">
        <v>45322</v>
      </c>
      <c r="G20" s="22">
        <v>45442</v>
      </c>
      <c r="H20" s="37">
        <v>3</v>
      </c>
    </row>
    <row r="21" spans="1:8" ht="40.5" x14ac:dyDescent="0.45">
      <c r="A21" s="26" t="s">
        <v>96</v>
      </c>
      <c r="B21" s="21">
        <v>1523316</v>
      </c>
      <c r="C21" s="5">
        <v>0</v>
      </c>
      <c r="D21" s="4" t="s">
        <v>32</v>
      </c>
      <c r="E21" s="4" t="s">
        <v>11</v>
      </c>
      <c r="F21" s="22">
        <v>45413</v>
      </c>
      <c r="G21" s="22">
        <v>45687</v>
      </c>
      <c r="H21" s="37">
        <v>3</v>
      </c>
    </row>
    <row r="22" spans="1:8" ht="27.5" x14ac:dyDescent="0.45">
      <c r="A22" s="26" t="s">
        <v>110</v>
      </c>
      <c r="B22" s="21">
        <v>805453</v>
      </c>
      <c r="C22" s="5">
        <v>0</v>
      </c>
      <c r="D22" s="4" t="s">
        <v>33</v>
      </c>
      <c r="E22" s="4" t="s">
        <v>11</v>
      </c>
      <c r="F22" s="22">
        <v>45232</v>
      </c>
      <c r="G22" s="22">
        <v>45352</v>
      </c>
      <c r="H22" s="37">
        <v>3</v>
      </c>
    </row>
    <row r="23" spans="1:8" ht="27.5" x14ac:dyDescent="0.45">
      <c r="A23" s="26" t="s">
        <v>97</v>
      </c>
      <c r="B23" s="21">
        <v>345000</v>
      </c>
      <c r="C23" s="5">
        <v>0</v>
      </c>
      <c r="D23" s="4" t="s">
        <v>34</v>
      </c>
      <c r="E23" s="4" t="s">
        <v>11</v>
      </c>
      <c r="F23" s="22">
        <v>45231</v>
      </c>
      <c r="G23" s="22">
        <v>45322</v>
      </c>
      <c r="H23" s="37">
        <v>3</v>
      </c>
    </row>
    <row r="24" spans="1:8" ht="27.5" x14ac:dyDescent="0.45">
      <c r="A24" s="26" t="s">
        <v>111</v>
      </c>
      <c r="B24" s="21">
        <v>450000</v>
      </c>
      <c r="C24" s="5">
        <v>0</v>
      </c>
      <c r="D24" s="4" t="s">
        <v>35</v>
      </c>
      <c r="E24" s="4" t="s">
        <v>11</v>
      </c>
      <c r="F24" s="22">
        <v>45262</v>
      </c>
      <c r="G24" s="22">
        <v>45352</v>
      </c>
      <c r="H24" s="37">
        <v>3</v>
      </c>
    </row>
    <row r="25" spans="1:8" ht="40.5" x14ac:dyDescent="0.45">
      <c r="A25" s="26" t="s">
        <v>98</v>
      </c>
      <c r="B25" s="21">
        <v>1085000</v>
      </c>
      <c r="C25" s="5">
        <v>0</v>
      </c>
      <c r="D25" s="4" t="s">
        <v>36</v>
      </c>
      <c r="E25" s="4" t="s">
        <v>11</v>
      </c>
      <c r="F25" s="22">
        <v>45383</v>
      </c>
      <c r="G25" s="22">
        <v>45688</v>
      </c>
      <c r="H25" s="37">
        <v>3</v>
      </c>
    </row>
    <row r="26" spans="1:8" ht="40.5" x14ac:dyDescent="0.45">
      <c r="A26" s="26" t="s">
        <v>112</v>
      </c>
      <c r="B26" s="21">
        <v>350000</v>
      </c>
      <c r="C26" s="5">
        <v>0</v>
      </c>
      <c r="D26" s="4" t="s">
        <v>35</v>
      </c>
      <c r="E26" s="4" t="s">
        <v>11</v>
      </c>
      <c r="F26" s="22">
        <v>45262</v>
      </c>
      <c r="G26" s="22">
        <v>45382</v>
      </c>
      <c r="H26" s="37">
        <v>3</v>
      </c>
    </row>
    <row r="27" spans="1:8" ht="27.5" x14ac:dyDescent="0.45">
      <c r="A27" s="26" t="s">
        <v>113</v>
      </c>
      <c r="B27" s="21">
        <v>398000</v>
      </c>
      <c r="C27" s="5">
        <v>0</v>
      </c>
      <c r="D27" s="4" t="s">
        <v>35</v>
      </c>
      <c r="E27" s="4" t="s">
        <v>11</v>
      </c>
      <c r="F27" s="22">
        <v>45262</v>
      </c>
      <c r="G27" s="22">
        <v>45352</v>
      </c>
      <c r="H27" s="37">
        <v>3</v>
      </c>
    </row>
    <row r="28" spans="1:8" ht="40.5" x14ac:dyDescent="0.45">
      <c r="A28" s="26" t="s">
        <v>99</v>
      </c>
      <c r="B28" s="21">
        <v>886170</v>
      </c>
      <c r="C28" s="5">
        <v>0</v>
      </c>
      <c r="D28" s="4" t="s">
        <v>37</v>
      </c>
      <c r="E28" s="4" t="s">
        <v>11</v>
      </c>
      <c r="F28" s="22">
        <v>45383</v>
      </c>
      <c r="G28" s="22">
        <v>45688</v>
      </c>
      <c r="H28" s="37">
        <v>3</v>
      </c>
    </row>
    <row r="29" spans="1:8" ht="27.5" x14ac:dyDescent="0.45">
      <c r="A29" s="26" t="s">
        <v>114</v>
      </c>
      <c r="B29" s="21">
        <v>602000</v>
      </c>
      <c r="C29" s="5">
        <v>0</v>
      </c>
      <c r="D29" s="4" t="s">
        <v>35</v>
      </c>
      <c r="E29" s="4" t="s">
        <v>11</v>
      </c>
      <c r="F29" s="22">
        <v>45262</v>
      </c>
      <c r="G29" s="22">
        <v>45382</v>
      </c>
      <c r="H29" s="37">
        <v>3</v>
      </c>
    </row>
    <row r="30" spans="1:8" ht="27.5" x14ac:dyDescent="0.45">
      <c r="A30" s="26" t="s">
        <v>100</v>
      </c>
      <c r="B30" s="21">
        <v>930000</v>
      </c>
      <c r="C30" s="5">
        <v>0</v>
      </c>
      <c r="D30" s="4" t="s">
        <v>40</v>
      </c>
      <c r="E30" s="4" t="s">
        <v>11</v>
      </c>
      <c r="F30" s="22">
        <v>45261</v>
      </c>
      <c r="G30" s="22">
        <v>45442</v>
      </c>
      <c r="H30" s="37">
        <v>3</v>
      </c>
    </row>
    <row r="31" spans="1:8" ht="27.5" x14ac:dyDescent="0.45">
      <c r="A31" s="26" t="s">
        <v>115</v>
      </c>
      <c r="B31" s="21">
        <v>466000</v>
      </c>
      <c r="C31" s="5">
        <v>0</v>
      </c>
      <c r="D31" s="4" t="s">
        <v>35</v>
      </c>
      <c r="E31" s="4" t="s">
        <v>11</v>
      </c>
      <c r="F31" s="22">
        <v>45262</v>
      </c>
      <c r="G31" s="22">
        <v>45382</v>
      </c>
      <c r="H31" s="37">
        <v>3</v>
      </c>
    </row>
    <row r="32" spans="1:8" ht="40.5" x14ac:dyDescent="0.45">
      <c r="A32" s="26" t="s">
        <v>101</v>
      </c>
      <c r="B32" s="21">
        <v>740492</v>
      </c>
      <c r="C32" s="5">
        <v>0</v>
      </c>
      <c r="D32" s="4" t="s">
        <v>41</v>
      </c>
      <c r="E32" s="4" t="s">
        <v>11</v>
      </c>
      <c r="F32" s="22">
        <v>45292</v>
      </c>
      <c r="G32" s="22">
        <v>45322</v>
      </c>
      <c r="H32" s="37">
        <v>3</v>
      </c>
    </row>
    <row r="33" spans="1:8" ht="27.5" x14ac:dyDescent="0.45">
      <c r="A33" s="26" t="s">
        <v>116</v>
      </c>
      <c r="B33" s="21">
        <v>540000</v>
      </c>
      <c r="C33" s="5">
        <v>0</v>
      </c>
      <c r="D33" s="4" t="s">
        <v>35</v>
      </c>
      <c r="E33" s="4" t="s">
        <v>11</v>
      </c>
      <c r="F33" s="22">
        <v>45262</v>
      </c>
      <c r="G33" s="22">
        <v>45352</v>
      </c>
      <c r="H33" s="37">
        <v>3</v>
      </c>
    </row>
    <row r="34" spans="1:8" ht="27.5" x14ac:dyDescent="0.45">
      <c r="A34" s="26" t="s">
        <v>102</v>
      </c>
      <c r="B34" s="21">
        <v>703433</v>
      </c>
      <c r="C34" s="5">
        <v>0</v>
      </c>
      <c r="D34" s="4" t="s">
        <v>41</v>
      </c>
      <c r="E34" s="4" t="s">
        <v>11</v>
      </c>
      <c r="F34" s="22">
        <v>45292</v>
      </c>
      <c r="G34" s="22">
        <v>45322</v>
      </c>
      <c r="H34" s="37">
        <v>3</v>
      </c>
    </row>
    <row r="35" spans="1:8" ht="27.5" x14ac:dyDescent="0.45">
      <c r="A35" s="26" t="s">
        <v>117</v>
      </c>
      <c r="B35" s="21">
        <v>194000</v>
      </c>
      <c r="C35" s="5">
        <v>0</v>
      </c>
      <c r="D35" s="4" t="s">
        <v>35</v>
      </c>
      <c r="E35" s="4" t="s">
        <v>11</v>
      </c>
      <c r="F35" s="22">
        <v>45262</v>
      </c>
      <c r="G35" s="22">
        <v>44986</v>
      </c>
      <c r="H35" s="37">
        <v>3</v>
      </c>
    </row>
    <row r="36" spans="1:8" ht="40.5" x14ac:dyDescent="0.45">
      <c r="A36" s="26" t="s">
        <v>103</v>
      </c>
      <c r="B36" s="21">
        <v>722288</v>
      </c>
      <c r="C36" s="5">
        <v>0</v>
      </c>
      <c r="D36" s="4" t="s">
        <v>41</v>
      </c>
      <c r="E36" s="4" t="s">
        <v>11</v>
      </c>
      <c r="F36" s="22">
        <v>45292</v>
      </c>
      <c r="G36" s="22">
        <v>45322</v>
      </c>
      <c r="H36" s="37">
        <v>3</v>
      </c>
    </row>
    <row r="37" spans="1:8" ht="27.5" x14ac:dyDescent="0.45">
      <c r="A37" s="26" t="s">
        <v>118</v>
      </c>
      <c r="B37" s="21">
        <v>730000</v>
      </c>
      <c r="C37" s="5">
        <v>0</v>
      </c>
      <c r="D37" s="4" t="s">
        <v>55</v>
      </c>
      <c r="E37" s="4" t="s">
        <v>11</v>
      </c>
      <c r="F37" s="22">
        <v>45322</v>
      </c>
      <c r="G37" s="22">
        <v>45502</v>
      </c>
      <c r="H37" s="37">
        <v>3</v>
      </c>
    </row>
    <row r="38" spans="1:8" ht="27.5" x14ac:dyDescent="0.45">
      <c r="A38" s="26" t="s">
        <v>119</v>
      </c>
      <c r="B38" s="21">
        <v>500000</v>
      </c>
      <c r="C38" s="5">
        <v>0</v>
      </c>
      <c r="D38" s="4" t="s">
        <v>55</v>
      </c>
      <c r="E38" s="4" t="s">
        <v>11</v>
      </c>
      <c r="F38" s="22">
        <v>45322</v>
      </c>
      <c r="G38" s="22">
        <v>45412</v>
      </c>
      <c r="H38" s="37">
        <v>3</v>
      </c>
    </row>
    <row r="39" spans="1:8" ht="27.5" x14ac:dyDescent="0.45">
      <c r="A39" s="26" t="s">
        <v>120</v>
      </c>
      <c r="B39" s="21">
        <v>550000</v>
      </c>
      <c r="C39" s="5">
        <v>0</v>
      </c>
      <c r="D39" s="4" t="s">
        <v>55</v>
      </c>
      <c r="E39" s="4" t="s">
        <v>11</v>
      </c>
      <c r="F39" s="22">
        <v>45322</v>
      </c>
      <c r="G39" s="22" t="s">
        <v>44</v>
      </c>
      <c r="H39" s="37">
        <v>3</v>
      </c>
    </row>
    <row r="40" spans="1:8" ht="27.5" x14ac:dyDescent="0.45">
      <c r="A40" s="26" t="s">
        <v>121</v>
      </c>
      <c r="B40" s="21">
        <v>450000</v>
      </c>
      <c r="C40" s="5">
        <v>0</v>
      </c>
      <c r="D40" s="4" t="s">
        <v>45</v>
      </c>
      <c r="E40" s="4" t="s">
        <v>11</v>
      </c>
      <c r="F40" s="22">
        <v>45292</v>
      </c>
      <c r="G40" s="22">
        <v>45412</v>
      </c>
      <c r="H40" s="37">
        <v>3</v>
      </c>
    </row>
    <row r="41" spans="1:8" ht="18.5" x14ac:dyDescent="0.45">
      <c r="A41" s="26" t="s">
        <v>122</v>
      </c>
      <c r="B41" s="21">
        <v>510000</v>
      </c>
      <c r="C41" s="5">
        <v>0</v>
      </c>
      <c r="D41" s="4" t="s">
        <v>27</v>
      </c>
      <c r="E41" s="4" t="s">
        <v>11</v>
      </c>
      <c r="F41" s="22">
        <v>45412</v>
      </c>
      <c r="G41" s="22">
        <v>45502</v>
      </c>
      <c r="H41" s="37">
        <v>3</v>
      </c>
    </row>
    <row r="42" spans="1:8" x14ac:dyDescent="0.35">
      <c r="A42" s="2"/>
      <c r="B42" s="1"/>
      <c r="F42" s="1"/>
      <c r="G42" s="1"/>
      <c r="H42" s="1"/>
    </row>
    <row r="43" spans="1:8" ht="18.5" x14ac:dyDescent="0.45">
      <c r="A43" s="24" t="s">
        <v>69</v>
      </c>
      <c r="B43" s="25">
        <f>B5+B6+B7+B8+B9+B10+B11+B12+B13+B14+B15+B16+B17+B18+B19+B20+B21+B22+B23+B24+B25+B26+B27+B28+B29+B30+B31+B32+B33+B34+B35+B36+B37+B38+B39+B40+B41</f>
        <v>22470321</v>
      </c>
      <c r="C43" s="33"/>
      <c r="F43" s="1"/>
      <c r="G43" s="1"/>
      <c r="H43" s="1"/>
    </row>
  </sheetData>
  <pageMargins left="0.7" right="0.7" top="0.75" bottom="0.75" header="0.3" footer="0.3"/>
  <pageSetup paperSize="8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ANAS</vt:lpstr>
      <vt:lpstr>RFI</vt:lpstr>
      <vt:lpstr>PROV SP</vt:lpstr>
      <vt:lpstr>Concessionaria</vt:lpstr>
      <vt:lpstr>ENTI LOCALI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Bordi Roberto</cp:lastModifiedBy>
  <cp:lastPrinted>2023-03-29T13:48:17Z</cp:lastPrinted>
  <dcterms:created xsi:type="dcterms:W3CDTF">2023-03-27T14:03:28Z</dcterms:created>
  <dcterms:modified xsi:type="dcterms:W3CDTF">2023-03-30T16:26:10Z</dcterms:modified>
</cp:coreProperties>
</file>